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Výkaz vým. MaR ČOV " sheetId="1" r:id="rId1"/>
  </sheets>
  <definedNames>
    <definedName name="_xlnm.Print_Area" localSheetId="0">'Výkaz vým. MaR ČOV '!$A$1:$G$119</definedName>
  </definedNames>
  <calcPr fullCalcOnLoad="1" fullPrecision="0"/>
</workbook>
</file>

<file path=xl/sharedStrings.xml><?xml version="1.0" encoding="utf-8"?>
<sst xmlns="http://schemas.openxmlformats.org/spreadsheetml/2006/main" count="164" uniqueCount="90">
  <si>
    <t>ks</t>
  </si>
  <si>
    <t>kpl</t>
  </si>
  <si>
    <t>m</t>
  </si>
  <si>
    <t>vodič CYY 6</t>
  </si>
  <si>
    <t>kabel CYKY 3Cx1,5</t>
  </si>
  <si>
    <t>vodič Cu(-CY,CYA) v zatažené trubce do 1x35</t>
  </si>
  <si>
    <t>kabel(-CYKY) volně uložený do 3x6/4x4/7x2,5</t>
  </si>
  <si>
    <t>kabel(-CYKY) pevně uložený do 3x6/4x4/7x2,5</t>
  </si>
  <si>
    <t>kabel(-CYKY) pevně uložený do 5x6/7x4/12x1,5</t>
  </si>
  <si>
    <t>p.č.</t>
  </si>
  <si>
    <t>č.položky</t>
  </si>
  <si>
    <t>popis položky</t>
  </si>
  <si>
    <t>mj.</t>
  </si>
  <si>
    <t>množství</t>
  </si>
  <si>
    <t>cena/mj.</t>
  </si>
  <si>
    <t>cena celkem</t>
  </si>
  <si>
    <t>ozn.stavby:</t>
  </si>
  <si>
    <t>Dodávky zařízení</t>
  </si>
  <si>
    <t>Materiál elektromontážní</t>
  </si>
  <si>
    <t>Elektromontáže</t>
  </si>
  <si>
    <t>Soupis položek</t>
  </si>
  <si>
    <t>součet</t>
  </si>
  <si>
    <t>trubka PVC 16</t>
  </si>
  <si>
    <t>trubka PVC 21</t>
  </si>
  <si>
    <t>trubka PVC pevně uložená typ 6013/pr.13</t>
  </si>
  <si>
    <t>trubka PVC pancéř pevně uložená typ 6016/pr.16</t>
  </si>
  <si>
    <t>kabel JYTY 4Dx1</t>
  </si>
  <si>
    <t>kabel JYTY 7Dx1</t>
  </si>
  <si>
    <t>kabel CYKY 5Cx1,5</t>
  </si>
  <si>
    <t>kabel SYKFY 4x2x0,5</t>
  </si>
  <si>
    <t xml:space="preserve">Montážní materiál </t>
  </si>
  <si>
    <t>kabel CYKY 12Cx1,5</t>
  </si>
  <si>
    <t>trubka  ohebná FLEX d  16-21mm</t>
  </si>
  <si>
    <t>Kabelový žlab plastový do země KŽ 100/125 s víkem</t>
  </si>
  <si>
    <t xml:space="preserve">Kabelový žlab KŽ 100/125 plastový uložený do země </t>
  </si>
  <si>
    <t>Výkaz výměr dodávek a montáže měření a regulace</t>
  </si>
  <si>
    <t>Revize a zkoušky elektrických zařízení</t>
  </si>
  <si>
    <t>kabel CYKY 3Cx2,5</t>
  </si>
  <si>
    <t>kabel CYKY 7Cx1,5</t>
  </si>
  <si>
    <t>Tabulka č.1</t>
  </si>
  <si>
    <t xml:space="preserve">        Rozměry skříně: 2000 x 600 mm, Hloubka: 250 mm.</t>
  </si>
  <si>
    <t xml:space="preserve">        Krytí: min. IP42</t>
  </si>
  <si>
    <t xml:space="preserve">        Náplň skříně :</t>
  </si>
  <si>
    <t xml:space="preserve">      11. Filtr s přepěťovou ochranou pro 1-fáz. nap. 6A</t>
  </si>
  <si>
    <t xml:space="preserve">        1. Jistič 1-fáz. LSN 2B/1  2A           char.ved. </t>
  </si>
  <si>
    <t xml:space="preserve">        2. Jistič 1-fáz. LSN 6B/1  6A           char.ved.  </t>
  </si>
  <si>
    <t xml:space="preserve">        3. Vypínač 1-fáz. ASN 32/1, do 32A   </t>
  </si>
  <si>
    <t xml:space="preserve">        8. Signálka 24V ss (LED, či T10E) červená </t>
  </si>
  <si>
    <t xml:space="preserve">       16. Vývodky kabelové P9 až P16 </t>
  </si>
  <si>
    <t xml:space="preserve">       17. Vývodky kabelové P21 až P36   </t>
  </si>
  <si>
    <t xml:space="preserve">        Oceloplechová rozvodnice s plnými plechovými dveřmi</t>
  </si>
  <si>
    <t>Vystrojený rozváděč MaR DT 1- oceloplechová rozvodnice s plnými plechovými dveřmi, rozměry 2000 x 600 x 400 mm, krytí IP 42 (vystrojení rozvaděče viz tabulka č. 1)</t>
  </si>
  <si>
    <t>chránička PEHD 110 d-100mm</t>
  </si>
  <si>
    <t>Demontáže</t>
  </si>
  <si>
    <t>hod</t>
  </si>
  <si>
    <t>Rozváděč MaR - DT</t>
  </si>
  <si>
    <t xml:space="preserve">        4. Zásuvka 1-fáz. 230V/10A na DIN lištu,  </t>
  </si>
  <si>
    <t>kabel JYsTY 2x2x0,8</t>
  </si>
  <si>
    <t xml:space="preserve">        6. Signálka 220V,50Hz (LED, či T10E+trafo) bílá </t>
  </si>
  <si>
    <t xml:space="preserve">        7. Zdroj 230/24V DC, 5A</t>
  </si>
  <si>
    <t xml:space="preserve">      12. Převodník 0-20mA/0-10V</t>
  </si>
  <si>
    <t xml:space="preserve">       14. Pojistkové rozjištění RSP 4 + trub.poj.   </t>
  </si>
  <si>
    <t xml:space="preserve">       15. Svorka řadová RSA 4   </t>
  </si>
  <si>
    <t xml:space="preserve">      13. Přepěťová ochrana pro signál 0-20mA</t>
  </si>
  <si>
    <t xml:space="preserve">Plovákový snímač hladiny, určený pro nasazení ve venkovním prostředí. Typ:  kontaktní spínač (max.250V/1A) doporučeno max.24V/0,5A), připojovací 3-vodičový kabel 13 m (další délky 6 a 20 m)
</t>
  </si>
  <si>
    <t>Zařízení pro měření rozpuštěného kyslíku  – komplet, RS485 
(převodník pro měření kyslíku a teploty, spolu s optickým čidlem kyslíku a teploty  a ponorným housingem  délka 1,0m, apod.</t>
  </si>
  <si>
    <t>Frekvenční měnič pro dmychadlo 5,5kW, IP 54,  , vč.VF filtru , RS485</t>
  </si>
  <si>
    <t>kabelový žlab  FeZn 125/100 vč.příslušenství</t>
  </si>
  <si>
    <t>kabelový žlab  FeZn 62/50 vč.příslušenství</t>
  </si>
  <si>
    <t>trubka  ohebná  d  16-21mm</t>
  </si>
  <si>
    <t>kabelový žlab  125/100 úplný</t>
  </si>
  <si>
    <t>kabelový žlab  65/50 úplný</t>
  </si>
  <si>
    <t xml:space="preserve">        9. Ovladač otočný 3-polohový T10B (1x spín.j.) </t>
  </si>
  <si>
    <t xml:space="preserve">       10. Ovladač tlačítko černé  (1x spín.j.)  </t>
  </si>
  <si>
    <t xml:space="preserve">           230V/50Hz, </t>
  </si>
  <si>
    <t>název akce: INTENZIFIKACE ČOV BYSTŘICE</t>
  </si>
  <si>
    <t>Mezipřírubová klapka   s elektropophonem DN 100, vč. signalizačních kontaktů, materiál nerez</t>
  </si>
  <si>
    <t>Mezipřírubová klapka   s elektropophonem DN 40, vč. signalizačních kontaktů, materiál nerez</t>
  </si>
  <si>
    <t xml:space="preserve">Deskové šoupátko mezipřírubové s elektropohonem DN 100, PN 10, vč. signalizačních kontaktů, </t>
  </si>
  <si>
    <t>Tenzonometrická sonda pro měření výšky hladiny, měřící rozsah do 0-10 m, proudový výstup 4-20 mA</t>
  </si>
  <si>
    <t>Ultrazvuková sonda pro měření výšky hladiny, měřící rozsah do 0-5 m, proudový výstup 4-20 mA</t>
  </si>
  <si>
    <t>Zabezpečení objektu samostatnou zabezpečovací jednotkou s numerickou klávesnicí klávesnicí, 8xPIR čidlo, houkačka, 6 ks dveřních kontaků, 2xklávesnice</t>
  </si>
  <si>
    <t xml:space="preserve">        5. Relé  2P 24V (2 přep.kontakty) </t>
  </si>
  <si>
    <t>Programovatelný řídící systém PLC
CPU + 14xBI, 10xBO                      - 1x                                  Modul vstupů/výstupů 16xBI, 16xBO  - 3x                                            Napájecí modul - 1x                                                                            Komunikační modul RS 485 - 1x                                                                        GPRS - modem  - 1x                                                             GPRS anténa-    - 1x                                                             Paměťová karta 2 MB       - 1x                                                 Grafický displej-  1x                                                                           Kabel ETHERNET vč. RJ45   - 1x                                                                            včetně SW a oživení</t>
  </si>
  <si>
    <t>PC + monitor + modem GPRS,  vč vizualizace a centrálního SW a zpracování aplikačního SW</t>
  </si>
  <si>
    <t>kabel JYTY 2x1</t>
  </si>
  <si>
    <t>objekt: PS 03_MaR</t>
  </si>
  <si>
    <t>Celkem</t>
  </si>
  <si>
    <t>MaR</t>
  </si>
  <si>
    <t xml:space="preserve">Solenoidový ventil  DN25, p-0.6 MPa, napájení 230V 50Hz   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</si>
</sst>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000"/>
    <numFmt numFmtId="166" formatCode="000"/>
    <numFmt numFmtId="167" formatCode="000000000"/>
    <numFmt numFmtId="168" formatCode="#\ ###\ ##0"/>
    <numFmt numFmtId="169" formatCode="0.000;0.000;"/>
    <numFmt numFmtId="170" formatCode="0.00;0.00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\ &quot;Kč&quot;"/>
    <numFmt numFmtId="175" formatCode="#,##0.00\ &quot;Kč&quot;"/>
    <numFmt numFmtId="176" formatCode="#\ ###\ ##0;#\ ###\ ##0;"/>
    <numFmt numFmtId="177" formatCode="#\ ###\ ##0.00"/>
    <numFmt numFmtId="178" formatCode="mmm/yyyy"/>
    <numFmt numFmtId="179" formatCode="0.E+00"/>
    <numFmt numFmtId="180" formatCode="[$€-2]\ #\ ##,000_);[Red]\([$€-2]\ #\ ##,000\)"/>
    <numFmt numFmtId="181" formatCode="[$¥€-2]\ #\ ##,000_);[Red]\([$€-2]\ #\ ##,000\)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 CE"/>
      <family val="1"/>
    </font>
    <font>
      <b/>
      <sz val="16"/>
      <name val="Times New Roman CE"/>
      <family val="1"/>
    </font>
    <font>
      <b/>
      <sz val="10"/>
      <name val="Times New Roman CE"/>
      <family val="1"/>
    </font>
    <font>
      <sz val="12"/>
      <name val="Times New Roman"/>
      <family val="1"/>
    </font>
    <font>
      <b/>
      <sz val="12"/>
      <name val="Arial CE"/>
      <family val="2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 quotePrefix="1">
      <alignment/>
      <protection hidden="1"/>
    </xf>
    <xf numFmtId="4" fontId="4" fillId="0" borderId="0" xfId="0" applyNumberFormat="1" applyFont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167" fontId="2" fillId="0" borderId="11" xfId="0" applyNumberFormat="1" applyFont="1" applyBorder="1" applyAlignment="1" applyProtection="1">
      <alignment/>
      <protection hidden="1"/>
    </xf>
    <xf numFmtId="2" fontId="2" fillId="0" borderId="11" xfId="0" applyNumberFormat="1" applyFont="1" applyBorder="1" applyAlignment="1" applyProtection="1">
      <alignment/>
      <protection hidden="1"/>
    </xf>
    <xf numFmtId="4" fontId="2" fillId="0" borderId="11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" fillId="32" borderId="12" xfId="0" applyFont="1" applyFill="1" applyBorder="1" applyAlignment="1" applyProtection="1">
      <alignment/>
      <protection hidden="1"/>
    </xf>
    <xf numFmtId="49" fontId="1" fillId="32" borderId="0" xfId="0" applyNumberFormat="1" applyFont="1" applyFill="1" applyBorder="1" applyAlignment="1" applyProtection="1">
      <alignment/>
      <protection hidden="1"/>
    </xf>
    <xf numFmtId="2" fontId="1" fillId="32" borderId="0" xfId="0" applyNumberFormat="1" applyFont="1" applyFill="1" applyBorder="1" applyAlignment="1" applyProtection="1">
      <alignment/>
      <protection hidden="1"/>
    </xf>
    <xf numFmtId="4" fontId="1" fillId="32" borderId="0" xfId="0" applyNumberFormat="1" applyFont="1" applyFill="1" applyBorder="1" applyAlignment="1" applyProtection="1">
      <alignment/>
      <protection hidden="1"/>
    </xf>
    <xf numFmtId="0" fontId="1" fillId="32" borderId="13" xfId="0" applyFont="1" applyFill="1" applyBorder="1" applyAlignment="1" applyProtection="1">
      <alignment/>
      <protection hidden="1"/>
    </xf>
    <xf numFmtId="167" fontId="1" fillId="32" borderId="14" xfId="0" applyNumberFormat="1" applyFont="1" applyFill="1" applyBorder="1" applyAlignment="1" applyProtection="1">
      <alignment/>
      <protection hidden="1"/>
    </xf>
    <xf numFmtId="49" fontId="1" fillId="32" borderId="14" xfId="0" applyNumberFormat="1" applyFont="1" applyFill="1" applyBorder="1" applyAlignment="1" applyProtection="1">
      <alignment/>
      <protection hidden="1"/>
    </xf>
    <xf numFmtId="2" fontId="1" fillId="32" borderId="14" xfId="0" applyNumberFormat="1" applyFont="1" applyFill="1" applyBorder="1" applyAlignment="1" applyProtection="1">
      <alignment/>
      <protection hidden="1"/>
    </xf>
    <xf numFmtId="4" fontId="1" fillId="32" borderId="14" xfId="0" applyNumberFormat="1" applyFont="1" applyFill="1" applyBorder="1" applyAlignment="1" applyProtection="1">
      <alignment/>
      <protection hidden="1"/>
    </xf>
    <xf numFmtId="167" fontId="0" fillId="0" borderId="0" xfId="0" applyNumberForma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9" fontId="1" fillId="32" borderId="0" xfId="0" applyNumberFormat="1" applyFont="1" applyFill="1" applyBorder="1" applyAlignment="1" applyProtection="1">
      <alignment horizontal="left" vertical="top"/>
      <protection hidden="1"/>
    </xf>
    <xf numFmtId="0" fontId="0" fillId="0" borderId="15" xfId="0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167" fontId="0" fillId="0" borderId="0" xfId="0" applyNumberForma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175" fontId="1" fillId="32" borderId="0" xfId="0" applyNumberFormat="1" applyFont="1" applyFill="1" applyBorder="1" applyAlignment="1" applyProtection="1">
      <alignment/>
      <protection hidden="1"/>
    </xf>
    <xf numFmtId="175" fontId="1" fillId="32" borderId="14" xfId="0" applyNumberFormat="1" applyFont="1" applyFill="1" applyBorder="1" applyAlignment="1" applyProtection="1">
      <alignment/>
      <protection hidden="1"/>
    </xf>
    <xf numFmtId="175" fontId="0" fillId="0" borderId="0" xfId="0" applyNumberFormat="1" applyAlignment="1" applyProtection="1">
      <alignment/>
      <protection hidden="1"/>
    </xf>
    <xf numFmtId="167" fontId="0" fillId="0" borderId="18" xfId="0" applyNumberFormat="1" applyBorder="1" applyAlignment="1" applyProtection="1">
      <alignment/>
      <protection hidden="1"/>
    </xf>
    <xf numFmtId="2" fontId="0" fillId="0" borderId="18" xfId="0" applyNumberFormat="1" applyBorder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167" fontId="2" fillId="0" borderId="18" xfId="0" applyNumberFormat="1" applyFont="1" applyBorder="1" applyAlignment="1" applyProtection="1">
      <alignment/>
      <protection hidden="1"/>
    </xf>
    <xf numFmtId="2" fontId="2" fillId="0" borderId="18" xfId="0" applyNumberFormat="1" applyFont="1" applyBorder="1" applyAlignment="1" applyProtection="1">
      <alignment/>
      <protection hidden="1"/>
    </xf>
    <xf numFmtId="4" fontId="2" fillId="0" borderId="18" xfId="0" applyNumberFormat="1" applyFont="1" applyBorder="1" applyAlignment="1" applyProtection="1">
      <alignment/>
      <protection hidden="1"/>
    </xf>
    <xf numFmtId="169" fontId="0" fillId="0" borderId="18" xfId="0" applyNumberFormat="1" applyBorder="1" applyAlignment="1" applyProtection="1">
      <alignment horizontal="left" vertical="top" wrapText="1"/>
      <protection hidden="1"/>
    </xf>
    <xf numFmtId="49" fontId="0" fillId="0" borderId="18" xfId="0" applyNumberFormat="1" applyBorder="1" applyAlignment="1" applyProtection="1">
      <alignment/>
      <protection hidden="1"/>
    </xf>
    <xf numFmtId="4" fontId="0" fillId="0" borderId="18" xfId="0" applyNumberFormat="1" applyBorder="1" applyAlignment="1">
      <alignment/>
    </xf>
    <xf numFmtId="0" fontId="2" fillId="0" borderId="12" xfId="0" applyFont="1" applyBorder="1" applyAlignment="1" applyProtection="1">
      <alignment/>
      <protection hidden="1"/>
    </xf>
    <xf numFmtId="167" fontId="2" fillId="0" borderId="0" xfId="0" applyNumberFormat="1" applyFont="1" applyBorder="1" applyAlignment="1" applyProtection="1">
      <alignment/>
      <protection hidden="1"/>
    </xf>
    <xf numFmtId="49" fontId="2" fillId="0" borderId="0" xfId="0" applyNumberFormat="1" applyFont="1" applyBorder="1" applyAlignment="1" applyProtection="1">
      <alignment horizontal="left" vertical="top"/>
      <protection hidden="1"/>
    </xf>
    <xf numFmtId="49" fontId="2" fillId="0" borderId="0" xfId="0" applyNumberFormat="1" applyFont="1" applyBorder="1" applyAlignment="1" applyProtection="1">
      <alignment/>
      <protection hidden="1"/>
    </xf>
    <xf numFmtId="2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/>
      <protection hidden="1"/>
    </xf>
    <xf numFmtId="175" fontId="2" fillId="0" borderId="0" xfId="0" applyNumberFormat="1" applyFont="1" applyBorder="1" applyAlignment="1" applyProtection="1">
      <alignment/>
      <protection hidden="1"/>
    </xf>
    <xf numFmtId="49" fontId="0" fillId="0" borderId="18" xfId="0" applyNumberFormat="1" applyBorder="1" applyAlignment="1" applyProtection="1">
      <alignment horizontal="left" vertical="top"/>
      <protection hidden="1"/>
    </xf>
    <xf numFmtId="0" fontId="5" fillId="0" borderId="18" xfId="0" applyFont="1" applyBorder="1" applyAlignment="1" applyProtection="1">
      <alignment horizontal="left" vertical="top"/>
      <protection hidden="1"/>
    </xf>
    <xf numFmtId="167" fontId="0" fillId="0" borderId="18" xfId="0" applyNumberFormat="1" applyBorder="1" applyAlignment="1" applyProtection="1">
      <alignment horizontal="left" vertical="top"/>
      <protection hidden="1"/>
    </xf>
    <xf numFmtId="0" fontId="3" fillId="32" borderId="19" xfId="0" applyFont="1" applyFill="1" applyBorder="1" applyAlignment="1" applyProtection="1">
      <alignment vertical="center"/>
      <protection hidden="1"/>
    </xf>
    <xf numFmtId="0" fontId="3" fillId="32" borderId="20" xfId="0" applyFont="1" applyFill="1" applyBorder="1" applyAlignment="1" applyProtection="1">
      <alignment vertical="center"/>
      <protection hidden="1"/>
    </xf>
    <xf numFmtId="4" fontId="3" fillId="32" borderId="20" xfId="0" applyNumberFormat="1" applyFont="1" applyFill="1" applyBorder="1" applyAlignment="1" applyProtection="1">
      <alignment vertical="center"/>
      <protection hidden="1"/>
    </xf>
    <xf numFmtId="4" fontId="3" fillId="32" borderId="21" xfId="0" applyNumberFormat="1" applyFont="1" applyFill="1" applyBorder="1" applyAlignment="1" applyProtection="1">
      <alignment vertical="center"/>
      <protection hidden="1"/>
    </xf>
    <xf numFmtId="0" fontId="0" fillId="0" borderId="22" xfId="0" applyBorder="1" applyAlignment="1" applyProtection="1">
      <alignment/>
      <protection hidden="1"/>
    </xf>
    <xf numFmtId="167" fontId="0" fillId="0" borderId="23" xfId="0" applyNumberFormat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2" fontId="0" fillId="0" borderId="23" xfId="0" applyNumberFormat="1" applyBorder="1" applyAlignment="1" applyProtection="1">
      <alignment/>
      <protection hidden="1"/>
    </xf>
    <xf numFmtId="4" fontId="0" fillId="0" borderId="23" xfId="0" applyNumberFormat="1" applyBorder="1" applyAlignment="1" applyProtection="1">
      <alignment/>
      <protection hidden="1"/>
    </xf>
    <xf numFmtId="4" fontId="0" fillId="0" borderId="24" xfId="0" applyNumberFormat="1" applyBorder="1" applyAlignment="1" applyProtection="1">
      <alignment/>
      <protection hidden="1"/>
    </xf>
    <xf numFmtId="0" fontId="2" fillId="0" borderId="25" xfId="0" applyFont="1" applyBorder="1" applyAlignment="1" applyProtection="1">
      <alignment/>
      <protection hidden="1"/>
    </xf>
    <xf numFmtId="4" fontId="2" fillId="0" borderId="26" xfId="0" applyNumberFormat="1" applyFont="1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175" fontId="0" fillId="0" borderId="26" xfId="0" applyNumberFormat="1" applyBorder="1" applyAlignment="1">
      <alignment/>
    </xf>
    <xf numFmtId="167" fontId="0" fillId="0" borderId="27" xfId="0" applyNumberFormat="1" applyBorder="1" applyAlignment="1" applyProtection="1">
      <alignment/>
      <protection hidden="1"/>
    </xf>
    <xf numFmtId="169" fontId="0" fillId="0" borderId="27" xfId="0" applyNumberFormat="1" applyBorder="1" applyAlignment="1" applyProtection="1">
      <alignment horizontal="left" vertical="top" wrapText="1"/>
      <protection hidden="1"/>
    </xf>
    <xf numFmtId="49" fontId="0" fillId="0" borderId="27" xfId="0" applyNumberFormat="1" applyBorder="1" applyAlignment="1" applyProtection="1">
      <alignment/>
      <protection hidden="1"/>
    </xf>
    <xf numFmtId="2" fontId="0" fillId="0" borderId="27" xfId="0" applyNumberFormat="1" applyBorder="1" applyAlignment="1" applyProtection="1">
      <alignment/>
      <protection hidden="1"/>
    </xf>
    <xf numFmtId="4" fontId="0" fillId="0" borderId="27" xfId="0" applyNumberFormat="1" applyBorder="1" applyAlignment="1">
      <alignment/>
    </xf>
    <xf numFmtId="167" fontId="0" fillId="0" borderId="28" xfId="0" applyNumberFormat="1" applyBorder="1" applyAlignment="1" applyProtection="1">
      <alignment/>
      <protection hidden="1"/>
    </xf>
    <xf numFmtId="167" fontId="0" fillId="0" borderId="28" xfId="0" applyNumberFormat="1" applyBorder="1" applyAlignment="1" applyProtection="1">
      <alignment horizontal="left" vertical="top"/>
      <protection hidden="1"/>
    </xf>
    <xf numFmtId="2" fontId="0" fillId="0" borderId="28" xfId="0" applyNumberFormat="1" applyBorder="1" applyAlignment="1" applyProtection="1">
      <alignment/>
      <protection hidden="1"/>
    </xf>
    <xf numFmtId="4" fontId="0" fillId="0" borderId="28" xfId="0" applyNumberFormat="1" applyBorder="1" applyAlignment="1">
      <alignment/>
    </xf>
    <xf numFmtId="0" fontId="1" fillId="32" borderId="19" xfId="0" applyFont="1" applyFill="1" applyBorder="1" applyAlignment="1" applyProtection="1">
      <alignment/>
      <protection hidden="1"/>
    </xf>
    <xf numFmtId="167" fontId="1" fillId="32" borderId="20" xfId="0" applyNumberFormat="1" applyFont="1" applyFill="1" applyBorder="1" applyAlignment="1" applyProtection="1">
      <alignment/>
      <protection hidden="1"/>
    </xf>
    <xf numFmtId="49" fontId="1" fillId="32" borderId="20" xfId="0" applyNumberFormat="1" applyFont="1" applyFill="1" applyBorder="1" applyAlignment="1" applyProtection="1">
      <alignment horizontal="left" vertical="top"/>
      <protection hidden="1"/>
    </xf>
    <xf numFmtId="49" fontId="1" fillId="32" borderId="20" xfId="0" applyNumberFormat="1" applyFont="1" applyFill="1" applyBorder="1" applyAlignment="1" applyProtection="1">
      <alignment/>
      <protection hidden="1"/>
    </xf>
    <xf numFmtId="2" fontId="1" fillId="32" borderId="20" xfId="0" applyNumberFormat="1" applyFont="1" applyFill="1" applyBorder="1" applyAlignment="1" applyProtection="1">
      <alignment/>
      <protection hidden="1"/>
    </xf>
    <xf numFmtId="4" fontId="1" fillId="32" borderId="20" xfId="0" applyNumberFormat="1" applyFont="1" applyFill="1" applyBorder="1" applyAlignment="1" applyProtection="1">
      <alignment/>
      <protection hidden="1"/>
    </xf>
    <xf numFmtId="175" fontId="1" fillId="32" borderId="21" xfId="0" applyNumberFormat="1" applyFont="1" applyFill="1" applyBorder="1" applyAlignment="1" applyProtection="1">
      <alignment/>
      <protection hidden="1"/>
    </xf>
    <xf numFmtId="49" fontId="2" fillId="0" borderId="11" xfId="0" applyNumberFormat="1" applyFont="1" applyBorder="1" applyAlignment="1" applyProtection="1">
      <alignment horizontal="left" vertical="top"/>
      <protection hidden="1"/>
    </xf>
    <xf numFmtId="49" fontId="2" fillId="0" borderId="11" xfId="0" applyNumberFormat="1" applyFont="1" applyBorder="1" applyAlignment="1" applyProtection="1">
      <alignment/>
      <protection hidden="1"/>
    </xf>
    <xf numFmtId="175" fontId="2" fillId="0" borderId="29" xfId="0" applyNumberFormat="1" applyFont="1" applyBorder="1" applyAlignment="1" applyProtection="1">
      <alignment/>
      <protection hidden="1"/>
    </xf>
    <xf numFmtId="167" fontId="0" fillId="0" borderId="27" xfId="0" applyNumberFormat="1" applyBorder="1" applyAlignment="1" applyProtection="1">
      <alignment horizontal="left" vertical="top"/>
      <protection hidden="1"/>
    </xf>
    <xf numFmtId="0" fontId="7" fillId="0" borderId="18" xfId="0" applyFont="1" applyBorder="1" applyAlignment="1">
      <alignment/>
    </xf>
    <xf numFmtId="0" fontId="0" fillId="0" borderId="18" xfId="0" applyBorder="1" applyAlignment="1" applyProtection="1">
      <alignment/>
      <protection hidden="1"/>
    </xf>
    <xf numFmtId="4" fontId="0" fillId="0" borderId="18" xfId="0" applyNumberFormat="1" applyBorder="1" applyAlignment="1" applyProtection="1">
      <alignment/>
      <protection hidden="1"/>
    </xf>
    <xf numFmtId="0" fontId="5" fillId="0" borderId="18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30" xfId="0" applyBorder="1" applyAlignment="1" applyProtection="1">
      <alignment/>
      <protection hidden="1"/>
    </xf>
    <xf numFmtId="0" fontId="5" fillId="0" borderId="28" xfId="0" applyFont="1" applyBorder="1" applyAlignment="1">
      <alignment/>
    </xf>
    <xf numFmtId="0" fontId="0" fillId="0" borderId="28" xfId="0" applyBorder="1" applyAlignment="1" applyProtection="1">
      <alignment/>
      <protection hidden="1"/>
    </xf>
    <xf numFmtId="0" fontId="5" fillId="0" borderId="17" xfId="0" applyFont="1" applyBorder="1" applyAlignment="1">
      <alignment/>
    </xf>
    <xf numFmtId="49" fontId="1" fillId="32" borderId="20" xfId="0" applyNumberFormat="1" applyFont="1" applyFill="1" applyBorder="1" applyAlignment="1" applyProtection="1">
      <alignment horizontal="left"/>
      <protection hidden="1"/>
    </xf>
    <xf numFmtId="2" fontId="1" fillId="32" borderId="20" xfId="0" applyNumberFormat="1" applyFont="1" applyFill="1" applyBorder="1" applyAlignment="1" applyProtection="1">
      <alignment horizontal="left"/>
      <protection hidden="1"/>
    </xf>
    <xf numFmtId="4" fontId="1" fillId="32" borderId="20" xfId="0" applyNumberFormat="1" applyFont="1" applyFill="1" applyBorder="1" applyAlignment="1" applyProtection="1">
      <alignment horizontal="left"/>
      <protection hidden="1"/>
    </xf>
    <xf numFmtId="167" fontId="1" fillId="32" borderId="20" xfId="0" applyNumberFormat="1" applyFont="1" applyFill="1" applyBorder="1" applyAlignment="1" applyProtection="1">
      <alignment horizontal="left" vertical="center"/>
      <protection hidden="1"/>
    </xf>
    <xf numFmtId="49" fontId="1" fillId="32" borderId="20" xfId="0" applyNumberFormat="1" applyFont="1" applyFill="1" applyBorder="1" applyAlignment="1" applyProtection="1">
      <alignment horizontal="left" vertical="center"/>
      <protection hidden="1"/>
    </xf>
    <xf numFmtId="175" fontId="1" fillId="32" borderId="21" xfId="0" applyNumberFormat="1" applyFont="1" applyFill="1" applyBorder="1" applyAlignment="1" applyProtection="1">
      <alignment horizontal="right" vertical="center"/>
      <protection hidden="1"/>
    </xf>
    <xf numFmtId="0" fontId="8" fillId="33" borderId="0" xfId="0" applyFont="1" applyFill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19"/>
  <sheetViews>
    <sheetView tabSelected="1" view="pageBreakPreview" zoomScaleSheetLayoutView="100" zoomScalePageLayoutView="0" workbookViewId="0" topLeftCell="A7">
      <selection activeCell="C19" sqref="C19"/>
    </sheetView>
  </sheetViews>
  <sheetFormatPr defaultColWidth="9.00390625" defaultRowHeight="12.75"/>
  <cols>
    <col min="1" max="1" width="6.00390625" style="2" customWidth="1"/>
    <col min="2" max="2" width="10.00390625" style="2" bestFit="1" customWidth="1"/>
    <col min="3" max="3" width="48.75390625" style="2" bestFit="1" customWidth="1"/>
    <col min="4" max="4" width="3.875" style="2" customWidth="1"/>
    <col min="5" max="5" width="10.00390625" style="2" bestFit="1" customWidth="1"/>
    <col min="6" max="6" width="11.625" style="23" bestFit="1" customWidth="1"/>
    <col min="7" max="7" width="14.75390625" style="23" bestFit="1" customWidth="1"/>
    <col min="8" max="16384" width="9.125" style="2" customWidth="1"/>
  </cols>
  <sheetData>
    <row r="1" spans="2:3" ht="15.75">
      <c r="B1" s="26" t="s">
        <v>35</v>
      </c>
      <c r="C1" s="26"/>
    </row>
    <row r="2" spans="1:7" ht="12.75">
      <c r="A2" s="4"/>
      <c r="B2" s="6" t="s">
        <v>16</v>
      </c>
      <c r="C2" s="4"/>
      <c r="D2" s="4"/>
      <c r="E2" s="4"/>
      <c r="F2" s="7"/>
      <c r="G2" s="7"/>
    </row>
    <row r="3" spans="1:7" ht="12.75">
      <c r="A3" s="4"/>
      <c r="B3" s="6" t="s">
        <v>75</v>
      </c>
      <c r="C3" s="4"/>
      <c r="D3" s="4"/>
      <c r="E3" s="4"/>
      <c r="F3" s="7"/>
      <c r="G3" s="7"/>
    </row>
    <row r="4" spans="1:7" ht="12.75">
      <c r="A4" s="4"/>
      <c r="B4" s="6" t="s">
        <v>86</v>
      </c>
      <c r="C4" s="4"/>
      <c r="D4" s="4"/>
      <c r="E4" s="4"/>
      <c r="F4" s="7"/>
      <c r="G4" s="7"/>
    </row>
    <row r="5" spans="1:7" ht="13.5" thickBot="1">
      <c r="A5" s="4"/>
      <c r="B5" s="6"/>
      <c r="C5" s="4"/>
      <c r="D5" s="4"/>
      <c r="E5" s="4"/>
      <c r="F5" s="7"/>
      <c r="G5" s="7"/>
    </row>
    <row r="6" spans="1:7" s="5" customFormat="1" ht="33.75" customHeight="1" thickBot="1">
      <c r="A6" s="56" t="s">
        <v>20</v>
      </c>
      <c r="B6" s="57"/>
      <c r="C6" s="57"/>
      <c r="D6" s="57"/>
      <c r="E6" s="57"/>
      <c r="F6" s="58"/>
      <c r="G6" s="59"/>
    </row>
    <row r="7" spans="1:7" ht="12.75">
      <c r="A7" s="60" t="s">
        <v>9</v>
      </c>
      <c r="B7" s="61" t="s">
        <v>10</v>
      </c>
      <c r="C7" s="62" t="s">
        <v>11</v>
      </c>
      <c r="D7" s="62" t="s">
        <v>12</v>
      </c>
      <c r="E7" s="63" t="s">
        <v>13</v>
      </c>
      <c r="F7" s="64" t="s">
        <v>14</v>
      </c>
      <c r="G7" s="65" t="s">
        <v>15</v>
      </c>
    </row>
    <row r="8" spans="1:7" s="12" customFormat="1" ht="19.5" customHeight="1">
      <c r="A8" s="66" t="s">
        <v>17</v>
      </c>
      <c r="B8" s="40"/>
      <c r="C8" s="39"/>
      <c r="D8" s="39"/>
      <c r="E8" s="41"/>
      <c r="F8" s="42"/>
      <c r="G8" s="67"/>
    </row>
    <row r="9" spans="1:7" ht="51">
      <c r="A9" s="68">
        <v>1</v>
      </c>
      <c r="B9" s="37">
        <v>0</v>
      </c>
      <c r="C9" s="43" t="s">
        <v>51</v>
      </c>
      <c r="D9" s="44" t="s">
        <v>0</v>
      </c>
      <c r="E9" s="38">
        <v>1</v>
      </c>
      <c r="F9" s="45"/>
      <c r="G9" s="69">
        <f>E9*F9</f>
        <v>0</v>
      </c>
    </row>
    <row r="10" spans="1:7" ht="25.5">
      <c r="A10" s="68">
        <f aca="true" t="shared" si="0" ref="A10:A21">A9+1</f>
        <v>2</v>
      </c>
      <c r="B10" s="37">
        <v>0</v>
      </c>
      <c r="C10" s="43" t="s">
        <v>84</v>
      </c>
      <c r="D10" s="44" t="s">
        <v>1</v>
      </c>
      <c r="E10" s="38">
        <v>1</v>
      </c>
      <c r="F10" s="45"/>
      <c r="G10" s="69">
        <f aca="true" t="shared" si="1" ref="G10:G21">E10*F10</f>
        <v>0</v>
      </c>
    </row>
    <row r="11" spans="1:7" ht="146.25" customHeight="1">
      <c r="A11" s="68">
        <f t="shared" si="0"/>
        <v>3</v>
      </c>
      <c r="B11" s="37">
        <v>0</v>
      </c>
      <c r="C11" s="43" t="s">
        <v>83</v>
      </c>
      <c r="D11" s="44" t="s">
        <v>1</v>
      </c>
      <c r="E11" s="38">
        <v>1</v>
      </c>
      <c r="F11" s="45"/>
      <c r="G11" s="69">
        <f t="shared" si="1"/>
        <v>0</v>
      </c>
    </row>
    <row r="12" spans="1:7" ht="63.75">
      <c r="A12" s="68">
        <f t="shared" si="0"/>
        <v>4</v>
      </c>
      <c r="B12" s="37">
        <v>0</v>
      </c>
      <c r="C12" s="43" t="s">
        <v>64</v>
      </c>
      <c r="D12" s="44" t="s">
        <v>0</v>
      </c>
      <c r="E12" s="38">
        <v>12</v>
      </c>
      <c r="F12" s="45"/>
      <c r="G12" s="69">
        <f t="shared" si="1"/>
        <v>0</v>
      </c>
    </row>
    <row r="13" spans="1:7" ht="25.5">
      <c r="A13" s="68">
        <f t="shared" si="0"/>
        <v>5</v>
      </c>
      <c r="B13" s="37">
        <v>0</v>
      </c>
      <c r="C13" s="43" t="s">
        <v>78</v>
      </c>
      <c r="D13" s="44" t="s">
        <v>0</v>
      </c>
      <c r="E13" s="38">
        <v>5</v>
      </c>
      <c r="F13" s="45"/>
      <c r="G13" s="69">
        <f t="shared" si="1"/>
        <v>0</v>
      </c>
    </row>
    <row r="14" spans="1:7" ht="39" customHeight="1">
      <c r="A14" s="68">
        <f t="shared" si="0"/>
        <v>6</v>
      </c>
      <c r="B14" s="37">
        <v>0</v>
      </c>
      <c r="C14" s="105" t="s">
        <v>89</v>
      </c>
      <c r="D14" s="44" t="s">
        <v>0</v>
      </c>
      <c r="E14" s="38">
        <v>1</v>
      </c>
      <c r="F14" s="45"/>
      <c r="G14" s="69">
        <f t="shared" si="1"/>
        <v>0</v>
      </c>
    </row>
    <row r="15" spans="1:7" ht="25.5">
      <c r="A15" s="68">
        <f t="shared" si="0"/>
        <v>7</v>
      </c>
      <c r="B15" s="37">
        <v>0</v>
      </c>
      <c r="C15" s="43" t="s">
        <v>76</v>
      </c>
      <c r="D15" s="44" t="s">
        <v>0</v>
      </c>
      <c r="E15" s="38">
        <v>2</v>
      </c>
      <c r="F15" s="45"/>
      <c r="G15" s="69">
        <f t="shared" si="1"/>
        <v>0</v>
      </c>
    </row>
    <row r="16" spans="1:7" ht="25.5">
      <c r="A16" s="68">
        <f t="shared" si="0"/>
        <v>8</v>
      </c>
      <c r="B16" s="37">
        <v>0</v>
      </c>
      <c r="C16" s="43" t="s">
        <v>77</v>
      </c>
      <c r="D16" s="44" t="s">
        <v>0</v>
      </c>
      <c r="E16" s="38">
        <v>1</v>
      </c>
      <c r="F16" s="45"/>
      <c r="G16" s="69">
        <f>E16*F16</f>
        <v>0</v>
      </c>
    </row>
    <row r="17" spans="1:7" ht="63.75">
      <c r="A17" s="68">
        <f t="shared" si="0"/>
        <v>9</v>
      </c>
      <c r="B17" s="37">
        <v>0</v>
      </c>
      <c r="C17" s="43" t="s">
        <v>65</v>
      </c>
      <c r="D17" s="44" t="s">
        <v>1</v>
      </c>
      <c r="E17" s="38">
        <v>2</v>
      </c>
      <c r="F17" s="45"/>
      <c r="G17" s="69">
        <f t="shared" si="1"/>
        <v>0</v>
      </c>
    </row>
    <row r="18" spans="1:7" ht="25.5">
      <c r="A18" s="68">
        <f t="shared" si="0"/>
        <v>10</v>
      </c>
      <c r="B18" s="37">
        <v>0</v>
      </c>
      <c r="C18" s="43" t="s">
        <v>79</v>
      </c>
      <c r="D18" s="44" t="s">
        <v>0</v>
      </c>
      <c r="E18" s="38">
        <v>2</v>
      </c>
      <c r="F18" s="45"/>
      <c r="G18" s="69">
        <f t="shared" si="1"/>
        <v>0</v>
      </c>
    </row>
    <row r="19" spans="1:7" ht="25.5">
      <c r="A19" s="68">
        <f t="shared" si="0"/>
        <v>11</v>
      </c>
      <c r="B19" s="37">
        <v>0</v>
      </c>
      <c r="C19" s="43" t="s">
        <v>80</v>
      </c>
      <c r="D19" s="44" t="s">
        <v>0</v>
      </c>
      <c r="E19" s="38">
        <v>1</v>
      </c>
      <c r="F19" s="45"/>
      <c r="G19" s="69">
        <f>E19*F19</f>
        <v>0</v>
      </c>
    </row>
    <row r="20" spans="1:7" ht="25.5">
      <c r="A20" s="68">
        <f t="shared" si="0"/>
        <v>12</v>
      </c>
      <c r="B20" s="37">
        <v>0</v>
      </c>
      <c r="C20" s="43" t="s">
        <v>66</v>
      </c>
      <c r="D20" s="44" t="s">
        <v>0</v>
      </c>
      <c r="E20" s="38">
        <v>3</v>
      </c>
      <c r="F20" s="45"/>
      <c r="G20" s="69">
        <f t="shared" si="1"/>
        <v>0</v>
      </c>
    </row>
    <row r="21" spans="1:7" ht="39" thickBot="1">
      <c r="A21" s="68">
        <f t="shared" si="0"/>
        <v>13</v>
      </c>
      <c r="B21" s="70">
        <v>0</v>
      </c>
      <c r="C21" s="71" t="s">
        <v>81</v>
      </c>
      <c r="D21" s="72" t="s">
        <v>1</v>
      </c>
      <c r="E21" s="73">
        <v>1</v>
      </c>
      <c r="F21" s="74"/>
      <c r="G21" s="69">
        <f t="shared" si="1"/>
        <v>0</v>
      </c>
    </row>
    <row r="22" spans="1:7" s="1" customFormat="1" ht="12.75">
      <c r="A22" s="13"/>
      <c r="B22" s="14"/>
      <c r="C22" s="24" t="s">
        <v>21</v>
      </c>
      <c r="D22" s="14"/>
      <c r="E22" s="15"/>
      <c r="F22" s="16"/>
      <c r="G22" s="34">
        <f>SUM(G9:G21)</f>
        <v>0</v>
      </c>
    </row>
    <row r="23" spans="1:7" s="12" customFormat="1" ht="19.5" customHeight="1">
      <c r="A23" s="46" t="s">
        <v>18</v>
      </c>
      <c r="B23" s="47"/>
      <c r="C23" s="48"/>
      <c r="D23" s="49"/>
      <c r="E23" s="50"/>
      <c r="F23" s="51"/>
      <c r="G23" s="52"/>
    </row>
    <row r="24" spans="1:7" ht="12.75">
      <c r="A24" s="68">
        <f>A21+1</f>
        <v>14</v>
      </c>
      <c r="B24" s="37">
        <v>324111</v>
      </c>
      <c r="C24" s="53" t="s">
        <v>22</v>
      </c>
      <c r="D24" s="44" t="s">
        <v>2</v>
      </c>
      <c r="E24" s="38">
        <v>70</v>
      </c>
      <c r="F24" s="45"/>
      <c r="G24" s="69">
        <f>E24*F24</f>
        <v>0</v>
      </c>
    </row>
    <row r="25" spans="1:7" ht="12.75">
      <c r="A25" s="68">
        <f aca="true" t="shared" si="2" ref="A25:A42">A24+1</f>
        <v>15</v>
      </c>
      <c r="B25" s="37">
        <v>324112</v>
      </c>
      <c r="C25" s="53" t="s">
        <v>23</v>
      </c>
      <c r="D25" s="44" t="s">
        <v>2</v>
      </c>
      <c r="E25" s="38">
        <v>100</v>
      </c>
      <c r="F25" s="45"/>
      <c r="G25" s="69">
        <f aca="true" t="shared" si="3" ref="G25:G42">E25*F25</f>
        <v>0</v>
      </c>
    </row>
    <row r="26" spans="1:7" ht="15.75">
      <c r="A26" s="68">
        <f t="shared" si="2"/>
        <v>16</v>
      </c>
      <c r="B26" s="37">
        <v>333041</v>
      </c>
      <c r="C26" s="54" t="s">
        <v>32</v>
      </c>
      <c r="D26" s="44" t="s">
        <v>2</v>
      </c>
      <c r="E26" s="38">
        <v>70</v>
      </c>
      <c r="F26" s="45"/>
      <c r="G26" s="69">
        <f t="shared" si="3"/>
        <v>0</v>
      </c>
    </row>
    <row r="27" spans="1:7" ht="15.75">
      <c r="A27" s="68">
        <f t="shared" si="2"/>
        <v>17</v>
      </c>
      <c r="B27" s="37">
        <v>333041</v>
      </c>
      <c r="C27" s="54" t="s">
        <v>52</v>
      </c>
      <c r="D27" s="44" t="s">
        <v>2</v>
      </c>
      <c r="E27" s="38">
        <v>40</v>
      </c>
      <c r="F27" s="45"/>
      <c r="G27" s="69">
        <f t="shared" si="3"/>
        <v>0</v>
      </c>
    </row>
    <row r="28" spans="1:7" ht="12.75">
      <c r="A28" s="68">
        <f t="shared" si="2"/>
        <v>18</v>
      </c>
      <c r="B28" s="37">
        <v>352114</v>
      </c>
      <c r="C28" s="53" t="s">
        <v>67</v>
      </c>
      <c r="D28" s="44" t="s">
        <v>2</v>
      </c>
      <c r="E28" s="38">
        <v>70</v>
      </c>
      <c r="F28" s="45"/>
      <c r="G28" s="69">
        <f t="shared" si="3"/>
        <v>0</v>
      </c>
    </row>
    <row r="29" spans="1:7" ht="12.75">
      <c r="A29" s="68">
        <f t="shared" si="2"/>
        <v>19</v>
      </c>
      <c r="B29" s="37">
        <v>352112</v>
      </c>
      <c r="C29" s="53" t="s">
        <v>68</v>
      </c>
      <c r="D29" s="44" t="s">
        <v>2</v>
      </c>
      <c r="E29" s="38">
        <v>55</v>
      </c>
      <c r="F29" s="45"/>
      <c r="G29" s="69">
        <f t="shared" si="3"/>
        <v>0</v>
      </c>
    </row>
    <row r="30" spans="1:7" ht="12.75">
      <c r="A30" s="68">
        <f t="shared" si="2"/>
        <v>20</v>
      </c>
      <c r="B30" s="37">
        <v>171208</v>
      </c>
      <c r="C30" s="53" t="s">
        <v>3</v>
      </c>
      <c r="D30" s="44" t="s">
        <v>2</v>
      </c>
      <c r="E30" s="38">
        <v>100</v>
      </c>
      <c r="F30" s="45"/>
      <c r="G30" s="69">
        <f t="shared" si="3"/>
        <v>0</v>
      </c>
    </row>
    <row r="31" spans="1:7" ht="12.75">
      <c r="A31" s="68">
        <f t="shared" si="2"/>
        <v>21</v>
      </c>
      <c r="B31" s="37">
        <v>0</v>
      </c>
      <c r="C31" s="53" t="s">
        <v>57</v>
      </c>
      <c r="D31" s="44" t="s">
        <v>2</v>
      </c>
      <c r="E31" s="38">
        <v>190</v>
      </c>
      <c r="F31" s="45"/>
      <c r="G31" s="69">
        <f t="shared" si="3"/>
        <v>0</v>
      </c>
    </row>
    <row r="32" spans="1:7" ht="12.75">
      <c r="A32" s="68">
        <f>A31+1</f>
        <v>22</v>
      </c>
      <c r="B32" s="37">
        <v>0</v>
      </c>
      <c r="C32" s="53" t="s">
        <v>85</v>
      </c>
      <c r="D32" s="44" t="s">
        <v>2</v>
      </c>
      <c r="E32" s="38">
        <v>350</v>
      </c>
      <c r="F32" s="45"/>
      <c r="G32" s="69">
        <f t="shared" si="3"/>
        <v>0</v>
      </c>
    </row>
    <row r="33" spans="1:7" ht="12.75">
      <c r="A33" s="68">
        <f t="shared" si="2"/>
        <v>23</v>
      </c>
      <c r="B33" s="37">
        <v>0</v>
      </c>
      <c r="C33" s="53" t="s">
        <v>26</v>
      </c>
      <c r="D33" s="44" t="s">
        <v>2</v>
      </c>
      <c r="E33" s="38">
        <v>810</v>
      </c>
      <c r="F33" s="45"/>
      <c r="G33" s="69">
        <f>E33*F33</f>
        <v>0</v>
      </c>
    </row>
    <row r="34" spans="1:7" ht="12.75">
      <c r="A34" s="68">
        <f t="shared" si="2"/>
        <v>24</v>
      </c>
      <c r="B34" s="37">
        <v>0</v>
      </c>
      <c r="C34" s="53" t="s">
        <v>27</v>
      </c>
      <c r="D34" s="44" t="s">
        <v>2</v>
      </c>
      <c r="E34" s="38">
        <v>50</v>
      </c>
      <c r="F34" s="45"/>
      <c r="G34" s="69">
        <f t="shared" si="3"/>
        <v>0</v>
      </c>
    </row>
    <row r="35" spans="1:7" ht="12.75">
      <c r="A35" s="68">
        <f t="shared" si="2"/>
        <v>25</v>
      </c>
      <c r="B35" s="37">
        <v>101105</v>
      </c>
      <c r="C35" s="53" t="s">
        <v>4</v>
      </c>
      <c r="D35" s="44" t="s">
        <v>2</v>
      </c>
      <c r="E35" s="38">
        <v>450</v>
      </c>
      <c r="F35" s="45"/>
      <c r="G35" s="69">
        <f t="shared" si="3"/>
        <v>0</v>
      </c>
    </row>
    <row r="36" spans="1:7" ht="12.75">
      <c r="A36" s="68">
        <f t="shared" si="2"/>
        <v>26</v>
      </c>
      <c r="B36" s="37">
        <v>101105</v>
      </c>
      <c r="C36" s="53" t="s">
        <v>28</v>
      </c>
      <c r="D36" s="44" t="s">
        <v>2</v>
      </c>
      <c r="E36" s="38">
        <v>390</v>
      </c>
      <c r="F36" s="45"/>
      <c r="G36" s="69">
        <f t="shared" si="3"/>
        <v>0</v>
      </c>
    </row>
    <row r="37" spans="1:7" ht="12.75">
      <c r="A37" s="68">
        <f t="shared" si="2"/>
        <v>27</v>
      </c>
      <c r="B37" s="37">
        <v>101105</v>
      </c>
      <c r="C37" s="53" t="s">
        <v>38</v>
      </c>
      <c r="D37" s="44" t="s">
        <v>2</v>
      </c>
      <c r="E37" s="38">
        <v>80</v>
      </c>
      <c r="F37" s="45"/>
      <c r="G37" s="69">
        <f t="shared" si="3"/>
        <v>0</v>
      </c>
    </row>
    <row r="38" spans="1:7" ht="12.75">
      <c r="A38" s="68">
        <f t="shared" si="2"/>
        <v>28</v>
      </c>
      <c r="B38" s="37">
        <v>101005</v>
      </c>
      <c r="C38" s="53" t="s">
        <v>37</v>
      </c>
      <c r="D38" s="44" t="s">
        <v>2</v>
      </c>
      <c r="E38" s="38">
        <v>10</v>
      </c>
      <c r="F38" s="45"/>
      <c r="G38" s="69">
        <f t="shared" si="3"/>
        <v>0</v>
      </c>
    </row>
    <row r="39" spans="1:7" ht="12.75">
      <c r="A39" s="68">
        <f t="shared" si="2"/>
        <v>29</v>
      </c>
      <c r="B39" s="37">
        <v>101006</v>
      </c>
      <c r="C39" s="53" t="s">
        <v>31</v>
      </c>
      <c r="D39" s="44" t="s">
        <v>2</v>
      </c>
      <c r="E39" s="38">
        <v>50</v>
      </c>
      <c r="F39" s="45"/>
      <c r="G39" s="69">
        <f t="shared" si="3"/>
        <v>0</v>
      </c>
    </row>
    <row r="40" spans="1:7" ht="12.75">
      <c r="A40" s="68">
        <f t="shared" si="2"/>
        <v>30</v>
      </c>
      <c r="B40" s="37">
        <v>101308</v>
      </c>
      <c r="C40" s="53" t="s">
        <v>29</v>
      </c>
      <c r="D40" s="44" t="s">
        <v>2</v>
      </c>
      <c r="E40" s="38">
        <v>120</v>
      </c>
      <c r="F40" s="45"/>
      <c r="G40" s="69">
        <f t="shared" si="3"/>
        <v>0</v>
      </c>
    </row>
    <row r="41" spans="1:7" ht="12.75">
      <c r="A41" s="68">
        <f t="shared" si="2"/>
        <v>31</v>
      </c>
      <c r="B41" s="37">
        <v>900001</v>
      </c>
      <c r="C41" s="53" t="s">
        <v>30</v>
      </c>
      <c r="D41" s="44" t="s">
        <v>1</v>
      </c>
      <c r="E41" s="38">
        <v>1</v>
      </c>
      <c r="F41" s="45"/>
      <c r="G41" s="69">
        <f t="shared" si="3"/>
        <v>0</v>
      </c>
    </row>
    <row r="42" spans="1:250" s="27" customFormat="1" ht="13.5" thickBot="1">
      <c r="A42" s="68">
        <f t="shared" si="2"/>
        <v>32</v>
      </c>
      <c r="B42" s="75">
        <v>0</v>
      </c>
      <c r="C42" s="76" t="s">
        <v>33</v>
      </c>
      <c r="D42" s="75" t="s">
        <v>2</v>
      </c>
      <c r="E42" s="77">
        <v>50</v>
      </c>
      <c r="F42" s="78"/>
      <c r="G42" s="69">
        <f t="shared" si="3"/>
        <v>0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</row>
    <row r="43" spans="1:7" s="32" customFormat="1" ht="13.5" thickBot="1">
      <c r="A43" s="79"/>
      <c r="B43" s="80"/>
      <c r="C43" s="81" t="s">
        <v>21</v>
      </c>
      <c r="D43" s="82"/>
      <c r="E43" s="83"/>
      <c r="F43" s="84"/>
      <c r="G43" s="85">
        <f>SUM(G24:G42)</f>
        <v>0</v>
      </c>
    </row>
    <row r="44" spans="1:7" s="33" customFormat="1" ht="19.5" customHeight="1">
      <c r="A44" s="8" t="s">
        <v>19</v>
      </c>
      <c r="B44" s="9"/>
      <c r="C44" s="86"/>
      <c r="D44" s="87"/>
      <c r="E44" s="10"/>
      <c r="F44" s="11"/>
      <c r="G44" s="88"/>
    </row>
    <row r="45" spans="1:7" s="27" customFormat="1" ht="12.75">
      <c r="A45" s="68">
        <f>A42+1</f>
        <v>33</v>
      </c>
      <c r="B45" s="37">
        <v>210010061</v>
      </c>
      <c r="C45" s="53" t="s">
        <v>24</v>
      </c>
      <c r="D45" s="44" t="s">
        <v>2</v>
      </c>
      <c r="E45" s="38">
        <f aca="true" t="shared" si="4" ref="E45:E53">E24</f>
        <v>70</v>
      </c>
      <c r="F45" s="45"/>
      <c r="G45" s="69">
        <f aca="true" t="shared" si="5" ref="G45:G63">E45*F45</f>
        <v>0</v>
      </c>
    </row>
    <row r="46" spans="1:7" ht="12.75">
      <c r="A46" s="68">
        <f aca="true" t="shared" si="6" ref="A46:A63">A45+1</f>
        <v>34</v>
      </c>
      <c r="B46" s="37">
        <v>210010062</v>
      </c>
      <c r="C46" s="53" t="s">
        <v>25</v>
      </c>
      <c r="D46" s="44" t="s">
        <v>2</v>
      </c>
      <c r="E46" s="38">
        <f t="shared" si="4"/>
        <v>100</v>
      </c>
      <c r="F46" s="45"/>
      <c r="G46" s="69">
        <f t="shared" si="5"/>
        <v>0</v>
      </c>
    </row>
    <row r="47" spans="1:7" ht="15.75">
      <c r="A47" s="68">
        <f t="shared" si="6"/>
        <v>35</v>
      </c>
      <c r="B47" s="37">
        <v>210010105</v>
      </c>
      <c r="C47" s="54" t="s">
        <v>69</v>
      </c>
      <c r="D47" s="44" t="s">
        <v>2</v>
      </c>
      <c r="E47" s="38">
        <f t="shared" si="4"/>
        <v>70</v>
      </c>
      <c r="F47" s="45"/>
      <c r="G47" s="69">
        <f t="shared" si="5"/>
        <v>0</v>
      </c>
    </row>
    <row r="48" spans="1:7" ht="15.75">
      <c r="A48" s="68">
        <f t="shared" si="6"/>
        <v>36</v>
      </c>
      <c r="B48" s="37">
        <v>210010105</v>
      </c>
      <c r="C48" s="54" t="s">
        <v>52</v>
      </c>
      <c r="D48" s="44" t="s">
        <v>2</v>
      </c>
      <c r="E48" s="38">
        <f t="shared" si="4"/>
        <v>40</v>
      </c>
      <c r="F48" s="45"/>
      <c r="G48" s="69">
        <f t="shared" si="5"/>
        <v>0</v>
      </c>
    </row>
    <row r="49" spans="1:7" ht="12.75">
      <c r="A49" s="68">
        <f t="shared" si="6"/>
        <v>37</v>
      </c>
      <c r="B49" s="37">
        <v>210020305</v>
      </c>
      <c r="C49" s="53" t="s">
        <v>70</v>
      </c>
      <c r="D49" s="44" t="s">
        <v>2</v>
      </c>
      <c r="E49" s="38">
        <f t="shared" si="4"/>
        <v>70</v>
      </c>
      <c r="F49" s="45"/>
      <c r="G49" s="69">
        <f t="shared" si="5"/>
        <v>0</v>
      </c>
    </row>
    <row r="50" spans="1:7" ht="12.75">
      <c r="A50" s="68">
        <f t="shared" si="6"/>
        <v>38</v>
      </c>
      <c r="B50" s="37">
        <v>210020303</v>
      </c>
      <c r="C50" s="53" t="s">
        <v>71</v>
      </c>
      <c r="D50" s="44" t="s">
        <v>2</v>
      </c>
      <c r="E50" s="38">
        <f t="shared" si="4"/>
        <v>55</v>
      </c>
      <c r="F50" s="45"/>
      <c r="G50" s="69">
        <f t="shared" si="5"/>
        <v>0</v>
      </c>
    </row>
    <row r="51" spans="1:7" ht="12.75">
      <c r="A51" s="68">
        <f t="shared" si="6"/>
        <v>39</v>
      </c>
      <c r="B51" s="37">
        <v>210800610</v>
      </c>
      <c r="C51" s="53" t="s">
        <v>5</v>
      </c>
      <c r="D51" s="44" t="s">
        <v>2</v>
      </c>
      <c r="E51" s="38">
        <f t="shared" si="4"/>
        <v>100</v>
      </c>
      <c r="F51" s="45"/>
      <c r="G51" s="69">
        <f t="shared" si="5"/>
        <v>0</v>
      </c>
    </row>
    <row r="52" spans="1:7" ht="12.75">
      <c r="A52" s="68">
        <f t="shared" si="6"/>
        <v>40</v>
      </c>
      <c r="B52" s="37">
        <v>210810008</v>
      </c>
      <c r="C52" s="53" t="s">
        <v>6</v>
      </c>
      <c r="D52" s="44" t="s">
        <v>2</v>
      </c>
      <c r="E52" s="38">
        <f t="shared" si="4"/>
        <v>190</v>
      </c>
      <c r="F52" s="45"/>
      <c r="G52" s="69">
        <f t="shared" si="5"/>
        <v>0</v>
      </c>
    </row>
    <row r="53" spans="1:7" ht="12.75">
      <c r="A53" s="68">
        <f t="shared" si="6"/>
        <v>41</v>
      </c>
      <c r="B53" s="37">
        <v>210810048</v>
      </c>
      <c r="C53" s="53" t="s">
        <v>7</v>
      </c>
      <c r="D53" s="44" t="s">
        <v>2</v>
      </c>
      <c r="E53" s="38">
        <f t="shared" si="4"/>
        <v>350</v>
      </c>
      <c r="F53" s="45"/>
      <c r="G53" s="69">
        <f t="shared" si="5"/>
        <v>0</v>
      </c>
    </row>
    <row r="54" spans="1:7" ht="12.75">
      <c r="A54" s="68">
        <f t="shared" si="6"/>
        <v>42</v>
      </c>
      <c r="B54" s="37">
        <v>210810048</v>
      </c>
      <c r="C54" s="53" t="s">
        <v>7</v>
      </c>
      <c r="D54" s="44" t="s">
        <v>2</v>
      </c>
      <c r="E54" s="38">
        <f>E34</f>
        <v>50</v>
      </c>
      <c r="F54" s="45"/>
      <c r="G54" s="69">
        <f t="shared" si="5"/>
        <v>0</v>
      </c>
    </row>
    <row r="55" spans="1:7" ht="12.75">
      <c r="A55" s="68">
        <f t="shared" si="6"/>
        <v>43</v>
      </c>
      <c r="B55" s="37">
        <v>210810048</v>
      </c>
      <c r="C55" s="53" t="s">
        <v>7</v>
      </c>
      <c r="D55" s="44" t="s">
        <v>2</v>
      </c>
      <c r="E55" s="38">
        <f aca="true" t="shared" si="7" ref="E55:E60">E35</f>
        <v>450</v>
      </c>
      <c r="F55" s="45"/>
      <c r="G55" s="69">
        <f t="shared" si="5"/>
        <v>0</v>
      </c>
    </row>
    <row r="56" spans="1:7" ht="12.75">
      <c r="A56" s="68">
        <f t="shared" si="6"/>
        <v>44</v>
      </c>
      <c r="B56" s="37">
        <v>210810052</v>
      </c>
      <c r="C56" s="53" t="s">
        <v>8</v>
      </c>
      <c r="D56" s="44" t="s">
        <v>2</v>
      </c>
      <c r="E56" s="38">
        <f t="shared" si="7"/>
        <v>390</v>
      </c>
      <c r="F56" s="45"/>
      <c r="G56" s="69">
        <f t="shared" si="5"/>
        <v>0</v>
      </c>
    </row>
    <row r="57" spans="1:7" ht="12.75">
      <c r="A57" s="68">
        <f t="shared" si="6"/>
        <v>45</v>
      </c>
      <c r="B57" s="37">
        <v>210810052</v>
      </c>
      <c r="C57" s="53" t="s">
        <v>8</v>
      </c>
      <c r="D57" s="44" t="s">
        <v>2</v>
      </c>
      <c r="E57" s="38">
        <f t="shared" si="7"/>
        <v>80</v>
      </c>
      <c r="F57" s="45"/>
      <c r="G57" s="69">
        <f t="shared" si="5"/>
        <v>0</v>
      </c>
    </row>
    <row r="58" spans="1:7" ht="12.75">
      <c r="A58" s="68">
        <f t="shared" si="6"/>
        <v>46</v>
      </c>
      <c r="B58" s="37">
        <v>210810048</v>
      </c>
      <c r="C58" s="53" t="s">
        <v>7</v>
      </c>
      <c r="D58" s="44" t="s">
        <v>2</v>
      </c>
      <c r="E58" s="38">
        <f t="shared" si="7"/>
        <v>10</v>
      </c>
      <c r="F58" s="45"/>
      <c r="G58" s="69">
        <f t="shared" si="5"/>
        <v>0</v>
      </c>
    </row>
    <row r="59" spans="1:7" ht="12.75">
      <c r="A59" s="68">
        <f t="shared" si="6"/>
        <v>47</v>
      </c>
      <c r="B59" s="37">
        <v>210810048</v>
      </c>
      <c r="C59" s="53" t="s">
        <v>7</v>
      </c>
      <c r="D59" s="44" t="s">
        <v>2</v>
      </c>
      <c r="E59" s="38">
        <f t="shared" si="7"/>
        <v>50</v>
      </c>
      <c r="F59" s="45"/>
      <c r="G59" s="69">
        <f t="shared" si="5"/>
        <v>0</v>
      </c>
    </row>
    <row r="60" spans="1:7" ht="12.75">
      <c r="A60" s="68">
        <f t="shared" si="6"/>
        <v>48</v>
      </c>
      <c r="B60" s="37">
        <v>210810048</v>
      </c>
      <c r="C60" s="53" t="s">
        <v>7</v>
      </c>
      <c r="D60" s="44" t="s">
        <v>2</v>
      </c>
      <c r="E60" s="38">
        <f t="shared" si="7"/>
        <v>120</v>
      </c>
      <c r="F60" s="45"/>
      <c r="G60" s="69">
        <f t="shared" si="5"/>
        <v>0</v>
      </c>
    </row>
    <row r="61" spans="1:7" ht="12.75">
      <c r="A61" s="68">
        <f t="shared" si="6"/>
        <v>49</v>
      </c>
      <c r="B61" s="37">
        <v>0</v>
      </c>
      <c r="C61" s="55" t="s">
        <v>34</v>
      </c>
      <c r="D61" s="44" t="s">
        <v>2</v>
      </c>
      <c r="E61" s="38">
        <f>E42</f>
        <v>50</v>
      </c>
      <c r="F61" s="45"/>
      <c r="G61" s="69">
        <f t="shared" si="5"/>
        <v>0</v>
      </c>
    </row>
    <row r="62" spans="1:7" ht="12.75">
      <c r="A62" s="68">
        <f t="shared" si="6"/>
        <v>50</v>
      </c>
      <c r="B62" s="37">
        <v>0</v>
      </c>
      <c r="C62" s="55" t="s">
        <v>53</v>
      </c>
      <c r="D62" s="44" t="s">
        <v>54</v>
      </c>
      <c r="E62" s="38">
        <v>35</v>
      </c>
      <c r="F62" s="45"/>
      <c r="G62" s="69">
        <f t="shared" si="5"/>
        <v>0</v>
      </c>
    </row>
    <row r="63" spans="1:7" ht="13.5" thickBot="1">
      <c r="A63" s="68">
        <f t="shared" si="6"/>
        <v>51</v>
      </c>
      <c r="B63" s="70">
        <v>0</v>
      </c>
      <c r="C63" s="89" t="s">
        <v>36</v>
      </c>
      <c r="D63" s="72" t="s">
        <v>1</v>
      </c>
      <c r="E63" s="73">
        <v>1</v>
      </c>
      <c r="F63" s="74"/>
      <c r="G63" s="69">
        <f t="shared" si="5"/>
        <v>0</v>
      </c>
    </row>
    <row r="64" spans="1:7" s="1" customFormat="1" ht="13.5" thickBot="1">
      <c r="A64" s="17"/>
      <c r="B64" s="18"/>
      <c r="C64" s="19" t="s">
        <v>21</v>
      </c>
      <c r="D64" s="19"/>
      <c r="E64" s="20"/>
      <c r="F64" s="21"/>
      <c r="G64" s="35">
        <f>SUM(G45:G63)</f>
        <v>0</v>
      </c>
    </row>
    <row r="65" spans="2:7" ht="13.5" thickBot="1">
      <c r="B65" s="22"/>
      <c r="E65" s="3"/>
      <c r="G65" s="36"/>
    </row>
    <row r="66" spans="1:7" ht="28.5" customHeight="1" thickBot="1">
      <c r="A66" s="79"/>
      <c r="B66" s="102" t="s">
        <v>87</v>
      </c>
      <c r="C66" s="103" t="s">
        <v>88</v>
      </c>
      <c r="D66" s="99"/>
      <c r="E66" s="100"/>
      <c r="F66" s="101"/>
      <c r="G66" s="104">
        <f>G64+G43+G22</f>
        <v>0</v>
      </c>
    </row>
    <row r="95" ht="15.75">
      <c r="A95" s="30" t="s">
        <v>39</v>
      </c>
    </row>
    <row r="96" spans="1:7" ht="15.75">
      <c r="A96" s="90" t="s">
        <v>55</v>
      </c>
      <c r="B96" s="91"/>
      <c r="C96" s="91"/>
      <c r="D96" s="91" t="s">
        <v>0</v>
      </c>
      <c r="E96" s="91">
        <v>1</v>
      </c>
      <c r="F96" s="92"/>
      <c r="G96" s="92"/>
    </row>
    <row r="97" spans="1:7" ht="15.75">
      <c r="A97" s="93" t="s">
        <v>50</v>
      </c>
      <c r="B97" s="91"/>
      <c r="C97" s="91"/>
      <c r="D97" s="91"/>
      <c r="E97" s="91"/>
      <c r="F97" s="92"/>
      <c r="G97" s="92"/>
    </row>
    <row r="98" spans="1:7" ht="15.75">
      <c r="A98" s="93" t="s">
        <v>40</v>
      </c>
      <c r="B98" s="91"/>
      <c r="C98" s="91"/>
      <c r="D98" s="91"/>
      <c r="E98" s="91"/>
      <c r="F98" s="92"/>
      <c r="G98" s="92"/>
    </row>
    <row r="99" spans="1:7" ht="15.75">
      <c r="A99" s="93" t="s">
        <v>41</v>
      </c>
      <c r="B99" s="91"/>
      <c r="C99" s="91"/>
      <c r="D99" s="91"/>
      <c r="E99" s="91"/>
      <c r="F99" s="92"/>
      <c r="G99" s="92"/>
    </row>
    <row r="100" spans="1:7" ht="15.75">
      <c r="A100" s="94" t="s">
        <v>42</v>
      </c>
      <c r="B100" s="25"/>
      <c r="C100" s="95"/>
      <c r="D100" s="91"/>
      <c r="E100" s="91"/>
      <c r="F100" s="92"/>
      <c r="G100" s="92"/>
    </row>
    <row r="101" spans="1:7" ht="15.75">
      <c r="A101" s="93" t="s">
        <v>44</v>
      </c>
      <c r="B101" s="91"/>
      <c r="C101" s="91"/>
      <c r="D101" s="91" t="s">
        <v>0</v>
      </c>
      <c r="E101" s="91">
        <v>4</v>
      </c>
      <c r="F101" s="92"/>
      <c r="G101" s="92"/>
    </row>
    <row r="102" spans="1:7" ht="15.75">
      <c r="A102" s="93" t="s">
        <v>45</v>
      </c>
      <c r="B102" s="91"/>
      <c r="C102" s="91"/>
      <c r="D102" s="91" t="s">
        <v>0</v>
      </c>
      <c r="E102" s="91">
        <v>4</v>
      </c>
      <c r="F102" s="92"/>
      <c r="G102" s="92"/>
    </row>
    <row r="103" spans="1:7" ht="15.75">
      <c r="A103" s="93" t="s">
        <v>46</v>
      </c>
      <c r="B103" s="91"/>
      <c r="C103" s="91"/>
      <c r="D103" s="91" t="s">
        <v>0</v>
      </c>
      <c r="E103" s="91">
        <v>1</v>
      </c>
      <c r="F103" s="92"/>
      <c r="G103" s="92"/>
    </row>
    <row r="104" spans="1:7" ht="15.75">
      <c r="A104" s="93" t="s">
        <v>56</v>
      </c>
      <c r="B104" s="91"/>
      <c r="C104" s="91"/>
      <c r="D104" s="91" t="s">
        <v>0</v>
      </c>
      <c r="E104" s="91">
        <v>1</v>
      </c>
      <c r="F104" s="92"/>
      <c r="G104" s="92"/>
    </row>
    <row r="105" spans="1:7" ht="15.75">
      <c r="A105" s="93" t="s">
        <v>82</v>
      </c>
      <c r="B105" s="91"/>
      <c r="C105" s="91"/>
      <c r="D105" s="91" t="s">
        <v>0</v>
      </c>
      <c r="E105" s="91">
        <v>40</v>
      </c>
      <c r="F105" s="92"/>
      <c r="G105" s="92"/>
    </row>
    <row r="106" spans="1:7" ht="15.75">
      <c r="A106" s="93" t="s">
        <v>58</v>
      </c>
      <c r="B106" s="91"/>
      <c r="C106" s="91"/>
      <c r="D106" s="91" t="s">
        <v>0</v>
      </c>
      <c r="E106" s="91">
        <v>1</v>
      </c>
      <c r="F106" s="92"/>
      <c r="G106" s="92"/>
    </row>
    <row r="107" spans="1:7" ht="15.75">
      <c r="A107" s="93" t="s">
        <v>59</v>
      </c>
      <c r="B107" s="91"/>
      <c r="C107" s="91"/>
      <c r="D107" s="91" t="s">
        <v>0</v>
      </c>
      <c r="E107" s="91">
        <v>1</v>
      </c>
      <c r="F107" s="92"/>
      <c r="G107" s="92"/>
    </row>
    <row r="108" spans="1:7" ht="15.75">
      <c r="A108" s="93" t="s">
        <v>47</v>
      </c>
      <c r="B108" s="91"/>
      <c r="C108" s="91"/>
      <c r="D108" s="91" t="s">
        <v>0</v>
      </c>
      <c r="E108" s="91">
        <v>1</v>
      </c>
      <c r="F108" s="92"/>
      <c r="G108" s="92"/>
    </row>
    <row r="109" spans="1:7" ht="15.75">
      <c r="A109" s="93" t="s">
        <v>72</v>
      </c>
      <c r="B109" s="91"/>
      <c r="C109" s="91"/>
      <c r="D109" s="91" t="s">
        <v>0</v>
      </c>
      <c r="E109" s="91">
        <v>24</v>
      </c>
      <c r="F109" s="92"/>
      <c r="G109" s="92"/>
    </row>
    <row r="110" spans="1:7" ht="15.75">
      <c r="A110" s="93" t="s">
        <v>73</v>
      </c>
      <c r="B110" s="91"/>
      <c r="C110" s="91"/>
      <c r="D110" s="91" t="s">
        <v>0</v>
      </c>
      <c r="E110" s="91">
        <v>1</v>
      </c>
      <c r="F110" s="92"/>
      <c r="G110" s="92"/>
    </row>
    <row r="111" spans="1:7" ht="15.75">
      <c r="A111" s="96" t="s">
        <v>43</v>
      </c>
      <c r="B111" s="97"/>
      <c r="C111" s="97"/>
      <c r="D111" s="91"/>
      <c r="E111" s="91"/>
      <c r="F111" s="92"/>
      <c r="G111" s="92"/>
    </row>
    <row r="112" spans="1:7" ht="15.75">
      <c r="A112" s="98" t="s">
        <v>74</v>
      </c>
      <c r="B112" s="29"/>
      <c r="C112" s="29"/>
      <c r="D112" s="91" t="s">
        <v>0</v>
      </c>
      <c r="E112" s="91">
        <v>1</v>
      </c>
      <c r="F112" s="92"/>
      <c r="G112" s="92"/>
    </row>
    <row r="113" spans="1:7" ht="15.75">
      <c r="A113" s="96" t="s">
        <v>60</v>
      </c>
      <c r="B113" s="97"/>
      <c r="C113" s="97"/>
      <c r="D113" s="91" t="s">
        <v>0</v>
      </c>
      <c r="E113" s="91">
        <v>3</v>
      </c>
      <c r="F113" s="92"/>
      <c r="G113" s="92"/>
    </row>
    <row r="114" spans="1:7" ht="15.75">
      <c r="A114" s="96" t="s">
        <v>63</v>
      </c>
      <c r="B114" s="97"/>
      <c r="C114" s="97"/>
      <c r="D114" s="91" t="s">
        <v>0</v>
      </c>
      <c r="E114" s="91">
        <v>2</v>
      </c>
      <c r="F114" s="92"/>
      <c r="G114" s="92"/>
    </row>
    <row r="115" spans="1:7" ht="15.75">
      <c r="A115" s="93" t="s">
        <v>61</v>
      </c>
      <c r="B115" s="91"/>
      <c r="C115" s="91"/>
      <c r="D115" s="91" t="s">
        <v>0</v>
      </c>
      <c r="E115" s="91">
        <v>20</v>
      </c>
      <c r="F115" s="92"/>
      <c r="G115" s="92"/>
    </row>
    <row r="116" spans="1:7" ht="15.75">
      <c r="A116" s="93" t="s">
        <v>62</v>
      </c>
      <c r="B116" s="91"/>
      <c r="C116" s="91"/>
      <c r="D116" s="91" t="s">
        <v>0</v>
      </c>
      <c r="E116" s="91">
        <v>150</v>
      </c>
      <c r="F116" s="92"/>
      <c r="G116" s="92"/>
    </row>
    <row r="117" spans="1:7" ht="15.75">
      <c r="A117" s="93" t="s">
        <v>48</v>
      </c>
      <c r="B117" s="91"/>
      <c r="C117" s="91"/>
      <c r="D117" s="91" t="s">
        <v>0</v>
      </c>
      <c r="E117" s="91">
        <v>57</v>
      </c>
      <c r="F117" s="92"/>
      <c r="G117" s="92"/>
    </row>
    <row r="118" spans="1:7" ht="15.75">
      <c r="A118" s="93" t="s">
        <v>49</v>
      </c>
      <c r="B118" s="91"/>
      <c r="C118" s="91"/>
      <c r="D118" s="91" t="s">
        <v>0</v>
      </c>
      <c r="E118" s="91">
        <v>1</v>
      </c>
      <c r="F118" s="92"/>
      <c r="G118" s="92"/>
    </row>
    <row r="119" spans="1:7" ht="12.75">
      <c r="A119" s="28"/>
      <c r="B119" s="25"/>
      <c r="C119" s="95"/>
      <c r="D119" s="91"/>
      <c r="E119" s="91"/>
      <c r="F119" s="92"/>
      <c r="G119" s="92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83" r:id="rId1"/>
  <headerFooter alignWithMargins="0">
    <oddHeader>&amp;C&amp;F</oddHeader>
    <oddFooter>&amp;CStrana &amp;P z &amp;N</oddFooter>
  </headerFooter>
  <rowBreaks count="2" manualBreakCount="2">
    <brk id="32" max="6" man="1"/>
    <brk id="9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Vlastimil Križan</dc:creator>
  <cp:keywords/>
  <dc:description/>
  <cp:lastModifiedBy>Zdeňka Mrázková</cp:lastModifiedBy>
  <cp:lastPrinted>2014-04-16T12:22:12Z</cp:lastPrinted>
  <dcterms:created xsi:type="dcterms:W3CDTF">2005-03-31T13:35:04Z</dcterms:created>
  <dcterms:modified xsi:type="dcterms:W3CDTF">2014-06-02T09:33:00Z</dcterms:modified>
  <cp:category/>
  <cp:version/>
  <cp:contentType/>
  <cp:contentStatus/>
</cp:coreProperties>
</file>